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udget 13-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<sst xmlns="http://schemas.openxmlformats.org/spreadsheetml/2006/main" count="78" uniqueCount="57">
  <si>
    <t>2013/14</t>
  </si>
  <si>
    <t>Estimates</t>
  </si>
  <si>
    <t>2014/2015</t>
  </si>
  <si>
    <t>08.01.14</t>
  </si>
  <si>
    <t>31.03.13</t>
  </si>
  <si>
    <t>31.03.12</t>
  </si>
  <si>
    <t>31.03.11</t>
  </si>
  <si>
    <t>31.03.10</t>
  </si>
  <si>
    <t>Notes Regarding</t>
  </si>
  <si>
    <t>Budget</t>
  </si>
  <si>
    <t>Actual</t>
  </si>
  <si>
    <t xml:space="preserve">Budget </t>
  </si>
  <si>
    <t>Variation from income</t>
  </si>
  <si>
    <t>Total Expenditure</t>
  </si>
  <si>
    <t>None Scheduled</t>
  </si>
  <si>
    <t>Training</t>
  </si>
  <si>
    <t>None expected</t>
  </si>
  <si>
    <t>Signs &amp; boards</t>
  </si>
  <si>
    <t>No charge to fill</t>
  </si>
  <si>
    <t>Capital - grit bins</t>
  </si>
  <si>
    <t>N/A</t>
  </si>
  <si>
    <t>Footpath postage</t>
  </si>
  <si>
    <t>Training University</t>
  </si>
  <si>
    <t>Miscellaneous</t>
  </si>
  <si>
    <t>Other donations</t>
  </si>
  <si>
    <t>S. 137 donations</t>
  </si>
  <si>
    <t>Average of 2010 - 2013</t>
  </si>
  <si>
    <t xml:space="preserve">   Stationery,phone</t>
  </si>
  <si>
    <t>Assume increase (3%)</t>
  </si>
  <si>
    <t xml:space="preserve">   Insurance</t>
  </si>
  <si>
    <t>Removed NRCC subs &amp; 1 ICO</t>
  </si>
  <si>
    <t xml:space="preserve">   Subscriptions</t>
  </si>
  <si>
    <t xml:space="preserve">   Internal audit</t>
  </si>
  <si>
    <t xml:space="preserve">   External audit</t>
  </si>
  <si>
    <t>6 mtgs anticipated</t>
  </si>
  <si>
    <t xml:space="preserve">   Room hire</t>
  </si>
  <si>
    <t>Admin costs:</t>
  </si>
  <si>
    <t>Phone box costs</t>
  </si>
  <si>
    <t>May need to carry out 14/15</t>
  </si>
  <si>
    <t>Grass cutting</t>
  </si>
  <si>
    <t>Clerk's salary</t>
  </si>
  <si>
    <t>Expenditure:</t>
  </si>
  <si>
    <t>Total Income</t>
  </si>
  <si>
    <t>Interest received</t>
  </si>
  <si>
    <t>Sundry income</t>
  </si>
  <si>
    <t>Training bursary</t>
  </si>
  <si>
    <t>Precept</t>
  </si>
  <si>
    <t>Income:</t>
  </si>
  <si>
    <t>Estimated income and expenditure for the year ending 31st March 2014</t>
  </si>
  <si>
    <t>Woodbastwick Parish Council</t>
  </si>
  <si>
    <t>Considered 3000 and 2810</t>
  </si>
  <si>
    <t>Budget &amp; Precept Agreed on 08 January 2014</t>
  </si>
  <si>
    <t>Signed</t>
  </si>
  <si>
    <t>Chairman</t>
  </si>
  <si>
    <t>Responsible Financial Officer</t>
  </si>
  <si>
    <t>To decide May 2014</t>
  </si>
  <si>
    <t xml:space="preserve">Salary point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</si>
</sst>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34" fillId="14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14" borderId="0" xfId="0" applyFont="1" applyFill="1" applyAlignment="1">
      <alignment horizontal="right"/>
    </xf>
    <xf numFmtId="0" fontId="0" fillId="14" borderId="0" xfId="0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66" fontId="18" fillId="0" borderId="10" xfId="0" applyNumberFormat="1" applyFont="1" applyFill="1" applyBorder="1" applyAlignment="1">
      <alignment/>
    </xf>
    <xf numFmtId="166" fontId="18" fillId="33" borderId="10" xfId="0" applyNumberFormat="1" applyFont="1" applyFill="1" applyBorder="1" applyAlignment="1">
      <alignment/>
    </xf>
    <xf numFmtId="166" fontId="18" fillId="33" borderId="1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4" fontId="0" fillId="0" borderId="0" xfId="42" applyNumberFormat="1" applyFont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4" fontId="0" fillId="34" borderId="0" xfId="42" applyNumberFormat="1" applyFont="1" applyFill="1" applyAlignment="1">
      <alignment/>
    </xf>
    <xf numFmtId="166" fontId="0" fillId="34" borderId="0" xfId="42" applyNumberFormat="1" applyFont="1" applyFill="1" applyAlignment="1">
      <alignment/>
    </xf>
    <xf numFmtId="166" fontId="0" fillId="0" borderId="0" xfId="0" applyNumberFormat="1" applyAlignment="1">
      <alignment/>
    </xf>
    <xf numFmtId="166" fontId="34" fillId="0" borderId="0" xfId="42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66" fontId="18" fillId="0" borderId="0" xfId="42" applyNumberFormat="1" applyFont="1" applyFill="1" applyBorder="1" applyAlignment="1">
      <alignment/>
    </xf>
    <xf numFmtId="0" fontId="34" fillId="0" borderId="0" xfId="0" applyFont="1" applyAlignment="1">
      <alignment/>
    </xf>
    <xf numFmtId="15" fontId="0" fillId="0" borderId="0" xfId="0" applyNumberFormat="1" applyAlignment="1">
      <alignment/>
    </xf>
    <xf numFmtId="166" fontId="18" fillId="35" borderId="0" xfId="42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66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ome%20and%20Expenditure%2013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Accounts"/>
      <sheetName val="Account Notes"/>
      <sheetName val="13-14 Full Cashbook"/>
      <sheetName val="10.07.13"/>
      <sheetName val="13.11.13"/>
      <sheetName val="08.01.14"/>
      <sheetName val="12.03.14"/>
      <sheetName val="Pay Summary"/>
      <sheetName val="Expenses Summary "/>
      <sheetName val="Clerk Salary"/>
      <sheetName val="Clerk Reimbursements"/>
      <sheetName val="Donations Summary"/>
      <sheetName val="Donations Requests"/>
    </sheetNames>
    <sheetDataSet>
      <sheetData sheetId="9">
        <row r="15">
          <cell r="C15">
            <v>728.035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80" zoomScalePageLayoutView="0" workbookViewId="0" topLeftCell="A1">
      <selection activeCell="K1" sqref="K1"/>
    </sheetView>
  </sheetViews>
  <sheetFormatPr defaultColWidth="9.140625" defaultRowHeight="15"/>
  <cols>
    <col min="1" max="1" width="24.57421875" style="0" customWidth="1"/>
    <col min="2" max="2" width="10.57421875" style="0" customWidth="1"/>
    <col min="3" max="3" width="9.57421875" style="0" customWidth="1"/>
    <col min="4" max="4" width="10.140625" style="0" customWidth="1"/>
    <col min="5" max="5" width="11.421875" style="0" customWidth="1"/>
    <col min="6" max="6" width="10.7109375" style="0" bestFit="1" customWidth="1"/>
    <col min="7" max="7" width="3.00390625" style="1" customWidth="1"/>
    <col min="8" max="8" width="10.421875" style="0" customWidth="1"/>
    <col min="9" max="9" width="3.140625" style="1" customWidth="1"/>
    <col min="10" max="10" width="9.8515625" style="0" bestFit="1" customWidth="1"/>
    <col min="11" max="11" width="3.140625" style="1" customWidth="1"/>
    <col min="12" max="12" width="41.7109375" style="0" bestFit="1" customWidth="1"/>
  </cols>
  <sheetData>
    <row r="1" ht="15">
      <c r="A1" s="27" t="s">
        <v>49</v>
      </c>
    </row>
    <row r="2" ht="15">
      <c r="A2" s="27"/>
    </row>
    <row r="3" ht="15">
      <c r="A3" s="27" t="s">
        <v>48</v>
      </c>
    </row>
    <row r="4" ht="15">
      <c r="A4" s="27"/>
    </row>
    <row r="6" spans="1:12" ht="15">
      <c r="A6" s="7"/>
      <c r="B6" s="4" t="s">
        <v>10</v>
      </c>
      <c r="C6" s="4" t="s">
        <v>10</v>
      </c>
      <c r="D6" s="6" t="s">
        <v>10</v>
      </c>
      <c r="E6" s="6" t="s">
        <v>10</v>
      </c>
      <c r="F6" s="4" t="s">
        <v>11</v>
      </c>
      <c r="G6" s="5"/>
      <c r="H6" s="4" t="s">
        <v>10</v>
      </c>
      <c r="I6" s="5"/>
      <c r="J6" s="4" t="s">
        <v>9</v>
      </c>
      <c r="K6" s="5"/>
      <c r="L6" s="4" t="s">
        <v>8</v>
      </c>
    </row>
    <row r="7" spans="1:12" ht="15">
      <c r="A7" s="7"/>
      <c r="B7" s="4" t="s">
        <v>7</v>
      </c>
      <c r="C7" s="4" t="s">
        <v>6</v>
      </c>
      <c r="D7" s="6" t="s">
        <v>5</v>
      </c>
      <c r="E7" s="6" t="s">
        <v>4</v>
      </c>
      <c r="F7" s="4" t="s">
        <v>0</v>
      </c>
      <c r="G7" s="5"/>
      <c r="H7" s="4" t="s">
        <v>3</v>
      </c>
      <c r="I7" s="5"/>
      <c r="J7" s="4" t="s">
        <v>2</v>
      </c>
      <c r="K7" s="5"/>
      <c r="L7" s="4" t="s">
        <v>1</v>
      </c>
    </row>
    <row r="9" ht="15">
      <c r="A9" s="27" t="s">
        <v>47</v>
      </c>
    </row>
    <row r="10" spans="1:12" ht="15">
      <c r="A10" s="19" t="s">
        <v>46</v>
      </c>
      <c r="B10" s="19">
        <v>2830</v>
      </c>
      <c r="C10" s="19">
        <v>2858</v>
      </c>
      <c r="D10" s="19">
        <v>2858</v>
      </c>
      <c r="E10" s="18">
        <v>3000</v>
      </c>
      <c r="F10" s="15">
        <v>3000</v>
      </c>
      <c r="H10" s="17">
        <v>3000</v>
      </c>
      <c r="I10" s="16"/>
      <c r="J10" s="15">
        <v>2810</v>
      </c>
      <c r="L10" s="15" t="s">
        <v>50</v>
      </c>
    </row>
    <row r="11" spans="1:9" ht="15">
      <c r="A11" s="2" t="s">
        <v>45</v>
      </c>
      <c r="B11" s="2">
        <v>28</v>
      </c>
      <c r="C11" s="2">
        <v>8</v>
      </c>
      <c r="D11" s="2">
        <v>21</v>
      </c>
      <c r="E11" s="14">
        <v>0</v>
      </c>
      <c r="F11" s="2"/>
      <c r="G11" s="13"/>
      <c r="H11" s="2"/>
      <c r="I11" s="13"/>
    </row>
    <row r="12" spans="1:12" ht="15">
      <c r="A12" s="19" t="s">
        <v>44</v>
      </c>
      <c r="B12" s="19"/>
      <c r="C12" s="19">
        <v>10</v>
      </c>
      <c r="D12" s="19"/>
      <c r="E12" s="18"/>
      <c r="F12" s="15"/>
      <c r="H12" s="17"/>
      <c r="I12" s="16"/>
      <c r="J12" s="15"/>
      <c r="L12" s="15"/>
    </row>
    <row r="13" spans="1:9" ht="15">
      <c r="A13" s="2" t="s">
        <v>43</v>
      </c>
      <c r="B13" s="2">
        <v>3</v>
      </c>
      <c r="C13" s="2">
        <v>2</v>
      </c>
      <c r="D13" s="2">
        <v>3</v>
      </c>
      <c r="E13" s="14">
        <v>0.25</v>
      </c>
      <c r="F13" s="2">
        <v>2</v>
      </c>
      <c r="G13" s="13"/>
      <c r="H13" s="2"/>
      <c r="I13" s="13"/>
    </row>
    <row r="14" spans="1:12" ht="15">
      <c r="A14" s="12" t="s">
        <v>42</v>
      </c>
      <c r="B14" s="12">
        <f>SUM(B10:B13)</f>
        <v>2861</v>
      </c>
      <c r="C14" s="12">
        <f>SUM(C10:C13)</f>
        <v>2878</v>
      </c>
      <c r="D14" s="12">
        <f>SUM(D10:D13)</f>
        <v>2882</v>
      </c>
      <c r="E14" s="12">
        <f>SUM(E10:E13)</f>
        <v>3000.25</v>
      </c>
      <c r="F14" s="8">
        <f>SUM(F10:F13)</f>
        <v>3002</v>
      </c>
      <c r="G14" s="9"/>
      <c r="H14" s="8">
        <f>SUM(H10:H13)</f>
        <v>3000</v>
      </c>
      <c r="I14" s="9"/>
      <c r="J14" s="8">
        <f>SUM(J10:J13)</f>
        <v>2810</v>
      </c>
      <c r="K14" s="9"/>
      <c r="L14" s="8"/>
    </row>
    <row r="15" spans="1:12" s="24" customFormat="1" ht="15">
      <c r="A15" s="26"/>
      <c r="B15" s="26"/>
      <c r="C15" s="26"/>
      <c r="D15" s="26"/>
      <c r="E15" s="26"/>
      <c r="F15" s="25"/>
      <c r="G15" s="25"/>
      <c r="H15" s="25"/>
      <c r="I15" s="25"/>
      <c r="J15" s="25"/>
      <c r="K15" s="25"/>
      <c r="L15" s="25"/>
    </row>
    <row r="16" spans="1:7" ht="15">
      <c r="A16" s="2"/>
      <c r="B16" s="3"/>
      <c r="C16" s="3"/>
      <c r="D16" s="3"/>
      <c r="E16" s="3"/>
      <c r="F16" s="23"/>
      <c r="G16" s="22"/>
    </row>
    <row r="17" spans="1:12" ht="15">
      <c r="A17" s="7"/>
      <c r="B17" s="4" t="s">
        <v>10</v>
      </c>
      <c r="C17" s="4" t="s">
        <v>10</v>
      </c>
      <c r="D17" s="6" t="s">
        <v>10</v>
      </c>
      <c r="E17" s="6" t="s">
        <v>10</v>
      </c>
      <c r="F17" s="4" t="s">
        <v>11</v>
      </c>
      <c r="G17" s="5"/>
      <c r="H17" s="4" t="s">
        <v>10</v>
      </c>
      <c r="I17" s="5"/>
      <c r="J17" s="4" t="s">
        <v>9</v>
      </c>
      <c r="K17" s="5"/>
      <c r="L17" s="4" t="s">
        <v>8</v>
      </c>
    </row>
    <row r="18" spans="1:12" ht="15">
      <c r="A18" s="7"/>
      <c r="B18" s="4" t="s">
        <v>7</v>
      </c>
      <c r="C18" s="4" t="s">
        <v>6</v>
      </c>
      <c r="D18" s="6" t="s">
        <v>5</v>
      </c>
      <c r="E18" s="6" t="s">
        <v>4</v>
      </c>
      <c r="F18" s="4" t="s">
        <v>0</v>
      </c>
      <c r="G18" s="5"/>
      <c r="H18" s="4" t="s">
        <v>3</v>
      </c>
      <c r="I18" s="5"/>
      <c r="J18" s="4" t="s">
        <v>2</v>
      </c>
      <c r="K18" s="5"/>
      <c r="L18" s="4" t="s">
        <v>1</v>
      </c>
    </row>
    <row r="19" spans="1:7" ht="15">
      <c r="A19" s="2"/>
      <c r="B19" s="2"/>
      <c r="C19" s="2"/>
      <c r="D19" s="2"/>
      <c r="E19" s="2"/>
      <c r="F19" s="23"/>
      <c r="G19" s="22"/>
    </row>
    <row r="20" spans="1:5" ht="15">
      <c r="A20" s="21" t="s">
        <v>41</v>
      </c>
      <c r="B20" s="2"/>
      <c r="C20" s="2"/>
      <c r="D20" s="2"/>
      <c r="E20" s="2"/>
    </row>
    <row r="21" spans="1:12" ht="15">
      <c r="A21" s="19" t="s">
        <v>40</v>
      </c>
      <c r="B21" s="19">
        <v>1347</v>
      </c>
      <c r="C21" s="19">
        <v>1392</v>
      </c>
      <c r="D21" s="19">
        <v>1443</v>
      </c>
      <c r="E21" s="18">
        <v>1867.19</v>
      </c>
      <c r="F21" s="15">
        <v>1776.32</v>
      </c>
      <c r="H21" s="17">
        <f>SUM('[1]Clerk Salary'!C15)</f>
        <v>728.035</v>
      </c>
      <c r="I21" s="16"/>
      <c r="J21" s="15">
        <v>1837.87</v>
      </c>
      <c r="L21" s="15" t="s">
        <v>56</v>
      </c>
    </row>
    <row r="22" spans="1:12" ht="15">
      <c r="A22" s="2" t="s">
        <v>39</v>
      </c>
      <c r="B22" s="2">
        <v>120</v>
      </c>
      <c r="C22" s="2">
        <v>0</v>
      </c>
      <c r="D22" s="2"/>
      <c r="E22" s="14">
        <v>0</v>
      </c>
      <c r="F22" s="2">
        <v>240</v>
      </c>
      <c r="G22" s="13"/>
      <c r="H22" s="2">
        <v>0</v>
      </c>
      <c r="I22" s="13"/>
      <c r="L22" t="s">
        <v>38</v>
      </c>
    </row>
    <row r="23" spans="1:12" ht="15">
      <c r="A23" s="19" t="s">
        <v>37</v>
      </c>
      <c r="B23" s="19">
        <v>34</v>
      </c>
      <c r="C23" s="19">
        <v>0</v>
      </c>
      <c r="D23" s="19"/>
      <c r="E23" s="18">
        <v>67.74</v>
      </c>
      <c r="F23" s="15">
        <v>33.87</v>
      </c>
      <c r="H23" s="17">
        <v>33.87</v>
      </c>
      <c r="I23" s="16"/>
      <c r="J23" s="15">
        <v>40</v>
      </c>
      <c r="L23" s="15"/>
    </row>
    <row r="24" spans="1:9" ht="15">
      <c r="A24" s="2" t="s">
        <v>36</v>
      </c>
      <c r="B24" s="2"/>
      <c r="C24" s="2"/>
      <c r="D24" s="2"/>
      <c r="E24" s="14"/>
      <c r="F24" s="2"/>
      <c r="G24" s="13"/>
      <c r="H24" s="2"/>
      <c r="I24" s="13"/>
    </row>
    <row r="25" spans="1:12" ht="15">
      <c r="A25" s="19" t="s">
        <v>35</v>
      </c>
      <c r="B25" s="19">
        <v>105</v>
      </c>
      <c r="C25" s="19">
        <v>90</v>
      </c>
      <c r="D25" s="19">
        <v>90</v>
      </c>
      <c r="E25" s="18">
        <v>90</v>
      </c>
      <c r="F25" s="15">
        <v>90</v>
      </c>
      <c r="H25" s="17">
        <v>75</v>
      </c>
      <c r="I25" s="16"/>
      <c r="J25" s="15">
        <v>90</v>
      </c>
      <c r="L25" s="15" t="s">
        <v>34</v>
      </c>
    </row>
    <row r="26" spans="1:9" ht="15">
      <c r="A26" s="2" t="s">
        <v>33</v>
      </c>
      <c r="B26" s="2">
        <v>50</v>
      </c>
      <c r="C26" s="2">
        <v>50</v>
      </c>
      <c r="D26" s="2">
        <v>50</v>
      </c>
      <c r="E26" s="14">
        <v>60</v>
      </c>
      <c r="F26" s="2">
        <v>50</v>
      </c>
      <c r="G26" s="13"/>
      <c r="H26" s="2">
        <v>0</v>
      </c>
      <c r="I26" s="13"/>
    </row>
    <row r="27" spans="1:12" ht="15">
      <c r="A27" s="19" t="s">
        <v>32</v>
      </c>
      <c r="B27" s="19">
        <v>60</v>
      </c>
      <c r="C27" s="19">
        <v>65</v>
      </c>
      <c r="D27" s="19">
        <v>65</v>
      </c>
      <c r="E27" s="18">
        <v>69</v>
      </c>
      <c r="F27" s="15">
        <v>70</v>
      </c>
      <c r="H27" s="17">
        <v>130</v>
      </c>
      <c r="I27" s="16"/>
      <c r="J27" s="15">
        <v>75</v>
      </c>
      <c r="L27" s="15"/>
    </row>
    <row r="28" spans="1:12" ht="15">
      <c r="A28" s="2" t="s">
        <v>31</v>
      </c>
      <c r="B28" s="2">
        <v>125</v>
      </c>
      <c r="C28" s="2">
        <v>136</v>
      </c>
      <c r="D28" s="2">
        <v>168</v>
      </c>
      <c r="E28" s="14">
        <v>132.76</v>
      </c>
      <c r="F28" s="2">
        <v>188.33</v>
      </c>
      <c r="G28" s="13"/>
      <c r="H28" s="2">
        <v>193</v>
      </c>
      <c r="I28" s="13"/>
      <c r="J28" s="20">
        <v>150</v>
      </c>
      <c r="L28" t="s">
        <v>30</v>
      </c>
    </row>
    <row r="29" spans="1:12" ht="15">
      <c r="A29" s="19" t="s">
        <v>29</v>
      </c>
      <c r="B29" s="19">
        <v>299</v>
      </c>
      <c r="C29" s="19">
        <v>293</v>
      </c>
      <c r="D29" s="19">
        <v>290</v>
      </c>
      <c r="E29" s="18">
        <v>288.22</v>
      </c>
      <c r="F29" s="15">
        <v>282.02</v>
      </c>
      <c r="H29" s="17">
        <v>288.22</v>
      </c>
      <c r="I29" s="16"/>
      <c r="J29" s="15">
        <v>300</v>
      </c>
      <c r="L29" s="15" t="s">
        <v>28</v>
      </c>
    </row>
    <row r="30" spans="1:12" ht="15">
      <c r="A30" s="2" t="s">
        <v>27</v>
      </c>
      <c r="B30" s="2">
        <v>281</v>
      </c>
      <c r="C30" s="2">
        <v>295</v>
      </c>
      <c r="D30" s="2">
        <v>346</v>
      </c>
      <c r="E30" s="14">
        <v>129.56</v>
      </c>
      <c r="F30" s="2">
        <f>AVERAGE(B30:E30)</f>
        <v>262.89</v>
      </c>
      <c r="G30" s="13"/>
      <c r="H30" s="31">
        <f>SUM(209-22.85)</f>
        <v>186.15</v>
      </c>
      <c r="I30" s="13"/>
      <c r="J30" s="20">
        <f>AVERAGE(B30:H30)</f>
        <v>250.1</v>
      </c>
      <c r="L30" t="s">
        <v>26</v>
      </c>
    </row>
    <row r="31" spans="1:12" ht="15">
      <c r="A31" s="19" t="s">
        <v>25</v>
      </c>
      <c r="B31" s="19">
        <v>350</v>
      </c>
      <c r="C31" s="19">
        <v>250</v>
      </c>
      <c r="D31" s="19">
        <v>100</v>
      </c>
      <c r="E31" s="18">
        <v>350</v>
      </c>
      <c r="F31" s="15"/>
      <c r="H31" s="17">
        <v>50</v>
      </c>
      <c r="I31" s="16"/>
      <c r="J31" s="15"/>
      <c r="L31" s="15" t="s">
        <v>55</v>
      </c>
    </row>
    <row r="32" spans="1:9" ht="15">
      <c r="A32" s="2" t="s">
        <v>24</v>
      </c>
      <c r="B32" s="2">
        <v>50</v>
      </c>
      <c r="C32" s="2">
        <v>0</v>
      </c>
      <c r="D32" s="2"/>
      <c r="E32" s="14">
        <v>100</v>
      </c>
      <c r="F32" s="2"/>
      <c r="G32" s="13"/>
      <c r="H32" s="2"/>
      <c r="I32" s="13"/>
    </row>
    <row r="33" spans="1:12" ht="15">
      <c r="A33" s="19" t="s">
        <v>23</v>
      </c>
      <c r="B33" s="19">
        <v>0</v>
      </c>
      <c r="C33" s="19">
        <v>0</v>
      </c>
      <c r="D33" s="19">
        <v>0</v>
      </c>
      <c r="E33" s="18">
        <v>0</v>
      </c>
      <c r="F33" s="15"/>
      <c r="H33" s="17"/>
      <c r="I33" s="16"/>
      <c r="J33" s="15"/>
      <c r="L33" s="15"/>
    </row>
    <row r="34" spans="1:12" ht="15">
      <c r="A34" s="2" t="s">
        <v>22</v>
      </c>
      <c r="B34" s="2">
        <v>376</v>
      </c>
      <c r="C34" s="2"/>
      <c r="D34" s="2"/>
      <c r="E34" s="14">
        <v>0</v>
      </c>
      <c r="F34" s="2"/>
      <c r="G34" s="13"/>
      <c r="H34" s="2"/>
      <c r="I34" s="13"/>
      <c r="L34" t="s">
        <v>20</v>
      </c>
    </row>
    <row r="35" spans="1:12" ht="15">
      <c r="A35" s="19" t="s">
        <v>21</v>
      </c>
      <c r="B35" s="19"/>
      <c r="C35" s="19"/>
      <c r="D35" s="19">
        <v>15</v>
      </c>
      <c r="E35" s="18">
        <v>0</v>
      </c>
      <c r="F35" s="15">
        <v>0</v>
      </c>
      <c r="H35" s="17"/>
      <c r="I35" s="16"/>
      <c r="J35" s="15"/>
      <c r="L35" s="15" t="s">
        <v>20</v>
      </c>
    </row>
    <row r="36" spans="1:12" ht="15">
      <c r="A36" s="2" t="s">
        <v>19</v>
      </c>
      <c r="B36" s="2"/>
      <c r="C36" s="2">
        <v>200</v>
      </c>
      <c r="D36" s="2"/>
      <c r="E36" s="14">
        <v>0</v>
      </c>
      <c r="F36" s="2">
        <v>0</v>
      </c>
      <c r="G36" s="13"/>
      <c r="H36" s="2"/>
      <c r="I36" s="13"/>
      <c r="L36" t="s">
        <v>18</v>
      </c>
    </row>
    <row r="37" spans="1:12" ht="15">
      <c r="A37" s="19" t="s">
        <v>17</v>
      </c>
      <c r="B37" s="19"/>
      <c r="C37" s="19">
        <v>204</v>
      </c>
      <c r="D37" s="19">
        <v>441</v>
      </c>
      <c r="E37" s="18">
        <v>423.41</v>
      </c>
      <c r="F37" s="15">
        <v>0</v>
      </c>
      <c r="H37" s="17"/>
      <c r="I37" s="16"/>
      <c r="J37" s="15"/>
      <c r="L37" s="15" t="s">
        <v>16</v>
      </c>
    </row>
    <row r="38" spans="1:12" ht="15">
      <c r="A38" s="2" t="s">
        <v>15</v>
      </c>
      <c r="B38" s="2"/>
      <c r="C38" s="2">
        <v>83</v>
      </c>
      <c r="D38" s="2">
        <v>181</v>
      </c>
      <c r="E38" s="14">
        <v>35</v>
      </c>
      <c r="F38" s="2">
        <v>0</v>
      </c>
      <c r="G38" s="13"/>
      <c r="H38" s="2"/>
      <c r="I38" s="13"/>
      <c r="L38" t="s">
        <v>14</v>
      </c>
    </row>
    <row r="39" spans="1:12" ht="15">
      <c r="A39" s="12" t="s">
        <v>13</v>
      </c>
      <c r="B39" s="12">
        <f>SUM(B21:B38)</f>
        <v>3197</v>
      </c>
      <c r="C39" s="12">
        <f>SUM(C21:C38)</f>
        <v>3058</v>
      </c>
      <c r="D39" s="12">
        <f>SUM(D21:D38)</f>
        <v>3189</v>
      </c>
      <c r="E39" s="12">
        <f>SUM(E21:E38)</f>
        <v>3612.8800000000006</v>
      </c>
      <c r="F39" s="11">
        <f>SUM(F21:F38)</f>
        <v>2993.43</v>
      </c>
      <c r="G39" s="10"/>
      <c r="H39" s="11">
        <f>SUM(H21:H38)</f>
        <v>1684.275</v>
      </c>
      <c r="I39" s="10"/>
      <c r="J39" s="8">
        <f>SUM(J21:J38)</f>
        <v>2742.97</v>
      </c>
      <c r="K39" s="9"/>
      <c r="L39" s="8"/>
    </row>
    <row r="40" spans="1:5" ht="15">
      <c r="A40" s="2"/>
      <c r="B40" s="3"/>
      <c r="C40" s="2"/>
      <c r="D40" s="2"/>
      <c r="E40" s="2"/>
    </row>
    <row r="41" spans="1:12" ht="15">
      <c r="A41" s="12" t="s">
        <v>12</v>
      </c>
      <c r="B41" s="12">
        <f>+B14-B39</f>
        <v>-336</v>
      </c>
      <c r="C41" s="12">
        <f>+C14-C39</f>
        <v>-180</v>
      </c>
      <c r="D41" s="12">
        <f>+D14-D39</f>
        <v>-307</v>
      </c>
      <c r="E41" s="12">
        <f>+E14-E39</f>
        <v>-612.6300000000006</v>
      </c>
      <c r="F41" s="11">
        <f>+F14-F39</f>
        <v>8.570000000000164</v>
      </c>
      <c r="G41" s="10"/>
      <c r="H41" s="11">
        <f>+H14-H39</f>
        <v>1315.725</v>
      </c>
      <c r="I41" s="10"/>
      <c r="J41" s="11">
        <f>+J14-J39</f>
        <v>67.0300000000002</v>
      </c>
      <c r="K41" s="9"/>
      <c r="L41" s="8"/>
    </row>
    <row r="42" spans="1:5" ht="15">
      <c r="A42" s="2"/>
      <c r="B42" s="2"/>
      <c r="C42" s="2"/>
      <c r="D42" s="2"/>
      <c r="E42" s="2"/>
    </row>
    <row r="43" spans="1:2" ht="15">
      <c r="A43" s="29" t="s">
        <v>51</v>
      </c>
      <c r="B43" s="28"/>
    </row>
    <row r="47" spans="1:12" ht="15">
      <c r="A47" t="s">
        <v>52</v>
      </c>
      <c r="B47" s="30"/>
      <c r="C47" s="30"/>
      <c r="D47" s="30"/>
      <c r="E47" s="30"/>
      <c r="H47" s="30"/>
      <c r="I47" s="30"/>
      <c r="J47" s="30"/>
      <c r="K47" s="30"/>
      <c r="L47" s="30"/>
    </row>
    <row r="48" spans="2:11" ht="15">
      <c r="B48" t="s">
        <v>53</v>
      </c>
      <c r="H48" t="s">
        <v>54</v>
      </c>
      <c r="I48"/>
      <c r="K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</dc:creator>
  <cp:keywords/>
  <dc:description/>
  <cp:lastModifiedBy>K&amp;T</cp:lastModifiedBy>
  <cp:lastPrinted>2014-01-07T17:08:23Z</cp:lastPrinted>
  <dcterms:created xsi:type="dcterms:W3CDTF">2014-01-07T17:07:09Z</dcterms:created>
  <dcterms:modified xsi:type="dcterms:W3CDTF">2014-04-28T11:09:34Z</dcterms:modified>
  <cp:category/>
  <cp:version/>
  <cp:contentType/>
  <cp:contentStatus/>
</cp:coreProperties>
</file>